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https://maisprevidencia-my.sharepoint.com/personal/t_martins_maisprevidencia_com/Documents/Área de Trabalho/Mais Previdência/Campanhas/Pagamento PLR FIEMG/"/>
    </mc:Choice>
  </mc:AlternateContent>
  <xr:revisionPtr revIDLastSave="0" documentId="8_{0EBADAEF-DED7-421B-89A8-CA5084271FA6}" xr6:coauthVersionLast="47" xr6:coauthVersionMax="47" xr10:uidLastSave="{00000000-0000-0000-0000-000000000000}"/>
  <workbookProtection workbookAlgorithmName="SHA-512" workbookHashValue="mgAoDbhTGFpwQAvKXzCtfo4dLrQGCXU9RVD/4FQpT/wuvKNzCH6I0SpR6OkeJBzzGCdmT78ANtu2M88VoEwsUw==" workbookSaltValue="YeHS7j0cNO22T/RXBFGK/Q==" workbookSpinCount="100000" lockStructure="1"/>
  <bookViews>
    <workbookView showSheetTabs="0" xWindow="-108" yWindow="-108" windowWidth="23256" windowHeight="12576" firstSheet="1" activeTab="1" xr2:uid="{00000000-000D-0000-FFFF-FFFF00000000}"/>
  </bookViews>
  <sheets>
    <sheet name="IRRF - CÁLCULO" sheetId="2" state="hidden" r:id="rId1"/>
    <sheet name="Passo 1" sheetId="3" r:id="rId2"/>
    <sheet name="Planilha2" sheetId="4" state="hidden" r:id="rId3"/>
    <sheet name="Passo 2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9" i="2" l="1"/>
  <c r="F18" i="2"/>
  <c r="C16" i="2" s="1"/>
  <c r="C13" i="2"/>
  <c r="D21" i="2"/>
  <c r="C7" i="2" l="1"/>
  <c r="C8" i="2" s="1"/>
  <c r="C21" i="2" s="1"/>
  <c r="F2" i="2"/>
  <c r="G18" i="2"/>
  <c r="G15" i="2" l="1"/>
  <c r="C9" i="2"/>
  <c r="C20" i="2" l="1"/>
  <c r="C22" i="2" s="1"/>
  <c r="C14" i="2"/>
  <c r="C19" i="2" s="1"/>
  <c r="D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Larissa Rodrigues Batista Campos</author>
  </authors>
  <commentList>
    <comment ref="F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Larissa Rodrigues Batista Campos:</t>
        </r>
        <r>
          <rPr>
            <sz val="9"/>
            <color indexed="81"/>
            <rFont val="Tahoma"/>
            <family val="2"/>
          </rPr>
          <t xml:space="preserve">
Caso o participante tenha outros redimentos tributáveis é necessário incluí-los
</t>
        </r>
      </text>
    </comment>
    <comment ref="F17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Larissa Rodrigues Batista Campos:</t>
        </r>
        <r>
          <rPr>
            <sz val="9"/>
            <color indexed="81"/>
            <rFont val="Tahoma"/>
            <family val="2"/>
          </rPr>
          <t xml:space="preserve">
Valor do salário multiplicado por 2 pois, há o recebimento do 13º terceiro salário</t>
        </r>
      </text>
    </comment>
  </commentList>
</comments>
</file>

<file path=xl/sharedStrings.xml><?xml version="1.0" encoding="utf-8"?>
<sst xmlns="http://schemas.openxmlformats.org/spreadsheetml/2006/main" count="11" uniqueCount="11">
  <si>
    <t xml:space="preserve">PERCENTUAL </t>
  </si>
  <si>
    <t>LIMITE (12%)</t>
  </si>
  <si>
    <t>VALORES ANUAIS</t>
  </si>
  <si>
    <t>TOTAL TRIBUTÁVEL</t>
  </si>
  <si>
    <t>LIMITE MÁXIMO DO DESCONTO DA PREV. PRIVADA</t>
  </si>
  <si>
    <t>CONTRIBUIÇÃO TOTAL UTILIZADA</t>
  </si>
  <si>
    <t>CONTRIBUIÇÃO CASFAM</t>
  </si>
  <si>
    <t>VALOR DA CONTRIBUIÇÃO ESPORÁDICA</t>
  </si>
  <si>
    <t>TOTAL</t>
  </si>
  <si>
    <t>Atual salário:</t>
  </si>
  <si>
    <t>Atual % de contribuição na +P: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</si>
</sst>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(&quot;R$ &quot;* #,##0.00_);_(&quot;R$ &quot;* \(#,##0.00\);_(&quot;R$ &quot;* &quot;-&quot;??_);_(@_)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 tint="0.34998626667073579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4" fontId="4" fillId="0" borderId="0" applyFont="0" applyFill="0" applyBorder="0" applyAlignment="0" applyProtection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 applyFont="0" applyFill="0" applyBorder="0" applyAlignment="0" applyProtection="0"/>
  </cellStyleXfs>
  <cellXfs count="22">
    <xf numFmtId="0" fontId="0" fillId="0" borderId="0" xfId="0"/>
    <xf numFmtId="0" fontId="1" fillId="0" borderId="0" xfId="0" applyFont="1"/>
    <xf numFmtId="164" fontId="0" fillId="0" borderId="0" xfId="0" applyNumberFormat="1" applyAlignment="1">
      <alignment wrapText="1"/>
    </xf>
    <xf numFmtId="17" fontId="0" fillId="0" borderId="0" xfId="0" applyNumberFormat="1"/>
    <xf numFmtId="9" fontId="0" fillId="0" borderId="0" xfId="0" applyNumberFormat="1"/>
    <xf numFmtId="44" fontId="0" fillId="0" borderId="0" xfId="0" applyNumberFormat="1"/>
    <xf numFmtId="9" fontId="0" fillId="2" borderId="0" xfId="0" applyNumberFormat="1" applyFill="1"/>
    <xf numFmtId="164" fontId="0" fillId="3" borderId="0" xfId="0" applyNumberFormat="1" applyFill="1" applyAlignment="1">
      <alignment wrapText="1"/>
    </xf>
    <xf numFmtId="164" fontId="0" fillId="3" borderId="0" xfId="0" applyNumberFormat="1" applyFill="1"/>
    <xf numFmtId="0" fontId="0" fillId="3" borderId="0" xfId="0" applyFill="1"/>
    <xf numFmtId="0" fontId="0" fillId="2" borderId="0" xfId="0" applyFill="1"/>
    <xf numFmtId="2" fontId="0" fillId="0" borderId="0" xfId="0" applyNumberFormat="1"/>
    <xf numFmtId="2" fontId="0" fillId="4" borderId="0" xfId="0" applyNumberFormat="1" applyFill="1"/>
    <xf numFmtId="9" fontId="4" fillId="0" borderId="0" xfId="4" applyFont="1"/>
    <xf numFmtId="44" fontId="4" fillId="0" borderId="0" xfId="1" applyFont="1"/>
    <xf numFmtId="10" fontId="4" fillId="0" borderId="0" xfId="4" applyNumberFormat="1" applyFont="1"/>
    <xf numFmtId="44" fontId="4" fillId="2" borderId="0" xfId="1" applyFont="1" applyFill="1"/>
    <xf numFmtId="44" fontId="4" fillId="0" borderId="0" xfId="1" applyFont="1" applyFill="1" applyBorder="1"/>
    <xf numFmtId="44" fontId="5" fillId="5" borderId="1" xfId="1" applyFont="1" applyFill="1" applyBorder="1"/>
    <xf numFmtId="9" fontId="6" fillId="5" borderId="1" xfId="4" applyFont="1" applyFill="1" applyBorder="1"/>
    <xf numFmtId="0" fontId="8" fillId="0" borderId="0" xfId="0" applyFont="1" applyAlignment="1">
      <alignment horizontal="center"/>
    </xf>
    <xf numFmtId="0" fontId="7" fillId="0" borderId="0" xfId="0" applyFont="1" applyAlignment="1">
      <alignment horizontal="left"/>
    </xf>
  </cellXfs>
  <cellStyles count="7">
    <cellStyle name="Moeda" xfId="1" builtinId="4"/>
    <cellStyle name="Normal" xfId="0" builtinId="0"/>
    <cellStyle name="Normal 2" xfId="2" xr:uid="{00000000-0005-0000-0000-000002000000}"/>
    <cellStyle name="Normal 3" xfId="3" xr:uid="{00000000-0005-0000-0000-000003000000}"/>
    <cellStyle name="Porcentagem" xfId="4" builtinId="5"/>
    <cellStyle name="Porcentagem 2" xfId="5" xr:uid="{00000000-0005-0000-0000-000005000000}"/>
    <cellStyle name="Separador de milhares 2" xfId="6" xr:uid="{00000000-0005-0000-0000-000006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'Passo 2'!A1"/><Relationship Id="rId5" Type="http://schemas.openxmlformats.org/officeDocument/2006/relationships/image" Target="../media/image3.png"/><Relationship Id="rId4" Type="http://schemas.openxmlformats.org/officeDocument/2006/relationships/hyperlink" Target="http://www.maisprevidencia.com.br/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'Passo 1'!A1"/><Relationship Id="rId5" Type="http://schemas.openxmlformats.org/officeDocument/2006/relationships/image" Target="../media/image6.jpeg"/><Relationship Id="rId4" Type="http://schemas.openxmlformats.org/officeDocument/2006/relationships/hyperlink" Target="https://portal.universalprev.com.br/form.jsp?sys=AUT&amp;formID=464569243&amp;locale=pt_BR&amp;cliente=MjE0MA==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537210</xdr:colOff>
      <xdr:row>14</xdr:row>
      <xdr:rowOff>1905</xdr:rowOff>
    </xdr:from>
    <xdr:to>
      <xdr:col>10</xdr:col>
      <xdr:colOff>129540</xdr:colOff>
      <xdr:row>17</xdr:row>
      <xdr:rowOff>15240</xdr:rowOff>
    </xdr:to>
    <xdr:sp macro="" textlink="">
      <xdr:nvSpPr>
        <xdr:cNvPr id="2" name="Retângul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6F5840-30DC-46CC-6822-0CC031EFE098}"/>
            </a:ext>
          </a:extLst>
        </xdr:cNvPr>
        <xdr:cNvSpPr/>
      </xdr:nvSpPr>
      <xdr:spPr>
        <a:xfrm>
          <a:off x="5833110" y="2691765"/>
          <a:ext cx="5276850" cy="561975"/>
        </a:xfrm>
        <a:prstGeom prst="rect">
          <a:avLst/>
        </a:prstGeom>
        <a:ln>
          <a:noFill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>
              <a:solidFill>
                <a:schemeClr val="bg1"/>
              </a:solidFill>
            </a:rPr>
            <a:t>AGORA CLIQUE AQUI</a:t>
          </a:r>
        </a:p>
        <a:p>
          <a:pPr algn="ctr"/>
          <a:endParaRPr lang="pt-BR" sz="1800"/>
        </a:p>
        <a:p>
          <a:pPr algn="ctr"/>
          <a:endParaRPr lang="pt-BR" sz="1800"/>
        </a:p>
      </xdr:txBody>
    </xdr:sp>
    <xdr:clientData/>
  </xdr:twoCellAnchor>
  <xdr:twoCellAnchor editAs="oneCell">
    <xdr:from>
      <xdr:col>4</xdr:col>
      <xdr:colOff>549088</xdr:colOff>
      <xdr:row>14</xdr:row>
      <xdr:rowOff>12887</xdr:rowOff>
    </xdr:from>
    <xdr:to>
      <xdr:col>5</xdr:col>
      <xdr:colOff>520513</xdr:colOff>
      <xdr:row>17</xdr:row>
      <xdr:rowOff>3362</xdr:rowOff>
    </xdr:to>
    <xdr:pic>
      <xdr:nvPicPr>
        <xdr:cNvPr id="2050" name="Imagem 2" descr="Calculadora - ícones de tecnologia grátis">
          <a:extLst>
            <a:ext uri="{FF2B5EF4-FFF2-40B4-BE49-F238E27FC236}">
              <a16:creationId xmlns:a16="http://schemas.microsoft.com/office/drawing/2014/main" id="{4E7487D8-3699-E651-D789-AE051B940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7470" y="2803152"/>
          <a:ext cx="576543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597498</xdr:colOff>
      <xdr:row>22</xdr:row>
      <xdr:rowOff>58718</xdr:rowOff>
    </xdr:from>
    <xdr:to>
      <xdr:col>10</xdr:col>
      <xdr:colOff>392206</xdr:colOff>
      <xdr:row>27</xdr:row>
      <xdr:rowOff>156882</xdr:rowOff>
    </xdr:to>
    <xdr:sp macro="" textlink="">
      <xdr:nvSpPr>
        <xdr:cNvPr id="6" name="CaixaDeTexto 5">
          <a:extLst>
            <a:ext uri="{FF2B5EF4-FFF2-40B4-BE49-F238E27FC236}">
              <a16:creationId xmlns:a16="http://schemas.microsoft.com/office/drawing/2014/main" id="{3D8F5F94-161D-C7AF-6B49-780E2F8AA687}"/>
            </a:ext>
          </a:extLst>
        </xdr:cNvPr>
        <xdr:cNvSpPr txBox="1"/>
      </xdr:nvSpPr>
      <xdr:spPr>
        <a:xfrm>
          <a:off x="5135880" y="4372983"/>
          <a:ext cx="5913120" cy="105066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>
            <a:lnSpc>
              <a:spcPts val="2600"/>
            </a:lnSpc>
          </a:pPr>
          <a:r>
            <a:rPr lang="pt-BR" sz="2250" b="1">
              <a:solidFill>
                <a:schemeClr val="tx1">
                  <a:lumMod val="65000"/>
                  <a:lumOff val="35000"/>
                </a:schemeClr>
              </a:solidFill>
              <a:latin typeface="Sarabun" panose="00000500000000000000" pitchFamily="2" charset="-34"/>
              <a:cs typeface="Sarabun" panose="00000500000000000000" pitchFamily="2" charset="-34"/>
            </a:rPr>
            <a:t>FUJA DO LEÃO!</a:t>
          </a:r>
        </a:p>
        <a:p>
          <a:pPr>
            <a:lnSpc>
              <a:spcPts val="2600"/>
            </a:lnSpc>
          </a:pPr>
          <a:r>
            <a:rPr lang="pt-BR" sz="2250">
              <a:solidFill>
                <a:schemeClr val="accent6"/>
              </a:solidFill>
              <a:latin typeface="Sarabun" panose="00000500000000000000" pitchFamily="2" charset="-34"/>
              <a:cs typeface="Sarabun" panose="00000500000000000000" pitchFamily="2" charset="-34"/>
            </a:rPr>
            <a:t>PAGUE MENOS IMPOSTO DE RENDA EM 2024!</a:t>
          </a:r>
        </a:p>
        <a:p>
          <a:pPr algn="l">
            <a:lnSpc>
              <a:spcPts val="1900"/>
            </a:lnSpc>
          </a:pPr>
          <a:endParaRPr lang="pt-BR" sz="2000">
            <a:solidFill>
              <a:schemeClr val="accent6"/>
            </a:solidFill>
            <a:latin typeface="Sarabun bold" panose="00000800000000000000" pitchFamily="2" charset="-34"/>
            <a:cs typeface="Sarabun bold" panose="00000800000000000000" pitchFamily="2" charset="-34"/>
          </a:endParaRPr>
        </a:p>
      </xdr:txBody>
    </xdr:sp>
    <xdr:clientData/>
  </xdr:twoCellAnchor>
  <xdr:twoCellAnchor>
    <xdr:from>
      <xdr:col>3</xdr:col>
      <xdr:colOff>152846</xdr:colOff>
      <xdr:row>0</xdr:row>
      <xdr:rowOff>189604</xdr:rowOff>
    </xdr:from>
    <xdr:to>
      <xdr:col>12</xdr:col>
      <xdr:colOff>179294</xdr:colOff>
      <xdr:row>6</xdr:row>
      <xdr:rowOff>6724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9E2D9EEB-EE8D-B5C5-D11B-A54B777EFEEE}"/>
            </a:ext>
          </a:extLst>
        </xdr:cNvPr>
        <xdr:cNvSpPr txBox="1"/>
      </xdr:nvSpPr>
      <xdr:spPr>
        <a:xfrm>
          <a:off x="4086111" y="189604"/>
          <a:ext cx="7960212" cy="960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2200" b="1">
              <a:solidFill>
                <a:schemeClr val="tx1">
                  <a:lumMod val="50000"/>
                  <a:lumOff val="50000"/>
                </a:schemeClr>
              </a:solidFill>
              <a:latin typeface="Sarabun" panose="00000500000000000000" pitchFamily="2" charset="-34"/>
              <a:cs typeface="Sarabun" panose="00000500000000000000" pitchFamily="2" charset="-34"/>
            </a:rPr>
            <a:t>CALCULE</a:t>
          </a:r>
          <a:r>
            <a:rPr lang="pt-BR" sz="2200" b="1" baseline="0">
              <a:solidFill>
                <a:schemeClr val="tx1">
                  <a:lumMod val="50000"/>
                  <a:lumOff val="50000"/>
                </a:schemeClr>
              </a:solidFill>
              <a:latin typeface="Sarabun" panose="00000500000000000000" pitchFamily="2" charset="-34"/>
              <a:cs typeface="Sarabun" panose="00000500000000000000" pitchFamily="2" charset="-34"/>
            </a:rPr>
            <a:t> AQUI ATÉ QUANTO VOCÊ PODE </a:t>
          </a:r>
        </a:p>
        <a:p>
          <a:pPr algn="ctr"/>
          <a:r>
            <a:rPr lang="pt-BR" sz="2200" b="1" baseline="0">
              <a:solidFill>
                <a:schemeClr val="tx1">
                  <a:lumMod val="50000"/>
                  <a:lumOff val="50000"/>
                </a:schemeClr>
              </a:solidFill>
              <a:latin typeface="Sarabun" panose="00000500000000000000" pitchFamily="2" charset="-34"/>
              <a:cs typeface="Sarabun" panose="00000500000000000000" pitchFamily="2" charset="-34"/>
            </a:rPr>
            <a:t>ECONOMIZAR INVESTINDO A SUA PPR NA MAIS PREVIDÊNCIA</a:t>
          </a:r>
          <a:endParaRPr lang="pt-BR" sz="2200" b="1">
            <a:solidFill>
              <a:schemeClr val="tx1">
                <a:lumMod val="50000"/>
                <a:lumOff val="50000"/>
              </a:schemeClr>
            </a:solidFill>
            <a:latin typeface="Sarabun" panose="00000500000000000000" pitchFamily="2" charset="-34"/>
            <a:cs typeface="Sarabun" panose="00000500000000000000" pitchFamily="2" charset="-34"/>
          </a:endParaRPr>
        </a:p>
      </xdr:txBody>
    </xdr:sp>
    <xdr:clientData/>
  </xdr:twoCellAnchor>
  <xdr:twoCellAnchor>
    <xdr:from>
      <xdr:col>7</xdr:col>
      <xdr:colOff>472440</xdr:colOff>
      <xdr:row>9</xdr:row>
      <xdr:rowOff>38100</xdr:rowOff>
    </xdr:from>
    <xdr:to>
      <xdr:col>9</xdr:col>
      <xdr:colOff>205740</xdr:colOff>
      <xdr:row>10</xdr:row>
      <xdr:rowOff>38100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E2B751AB-02F0-36E7-4BF2-65A84E32AF8F}"/>
            </a:ext>
          </a:extLst>
        </xdr:cNvPr>
        <xdr:cNvSpPr txBox="1"/>
      </xdr:nvSpPr>
      <xdr:spPr>
        <a:xfrm>
          <a:off x="9578340" y="1767840"/>
          <a:ext cx="98298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/>
            <a:t>Selecione</a:t>
          </a:r>
          <a:r>
            <a:rPr lang="pt-BR" sz="1000" baseline="0"/>
            <a:t> aqui</a:t>
          </a:r>
          <a:endParaRPr lang="pt-BR" sz="1000"/>
        </a:p>
      </xdr:txBody>
    </xdr:sp>
    <xdr:clientData/>
  </xdr:twoCellAnchor>
  <xdr:twoCellAnchor>
    <xdr:from>
      <xdr:col>7</xdr:col>
      <xdr:colOff>167640</xdr:colOff>
      <xdr:row>8</xdr:row>
      <xdr:rowOff>53340</xdr:rowOff>
    </xdr:from>
    <xdr:to>
      <xdr:col>7</xdr:col>
      <xdr:colOff>426720</xdr:colOff>
      <xdr:row>8</xdr:row>
      <xdr:rowOff>213360</xdr:rowOff>
    </xdr:to>
    <xdr:sp macro="" textlink="">
      <xdr:nvSpPr>
        <xdr:cNvPr id="17" name="Seta: para a Esquerda 16">
          <a:extLst>
            <a:ext uri="{FF2B5EF4-FFF2-40B4-BE49-F238E27FC236}">
              <a16:creationId xmlns:a16="http://schemas.microsoft.com/office/drawing/2014/main" id="{BB582320-363B-AB73-8A49-4E6476C26A72}"/>
            </a:ext>
          </a:extLst>
        </xdr:cNvPr>
        <xdr:cNvSpPr/>
      </xdr:nvSpPr>
      <xdr:spPr>
        <a:xfrm>
          <a:off x="9273540" y="1516380"/>
          <a:ext cx="259080" cy="160020"/>
        </a:xfrm>
        <a:prstGeom prst="left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>
    <xdr:from>
      <xdr:col>7</xdr:col>
      <xdr:colOff>480060</xdr:colOff>
      <xdr:row>8</xdr:row>
      <xdr:rowOff>15240</xdr:rowOff>
    </xdr:from>
    <xdr:to>
      <xdr:col>9</xdr:col>
      <xdr:colOff>213360</xdr:colOff>
      <xdr:row>9</xdr:row>
      <xdr:rowOff>15240</xdr:rowOff>
    </xdr:to>
    <xdr:sp macro="" textlink="">
      <xdr:nvSpPr>
        <xdr:cNvPr id="18" name="CaixaDeTexto 17">
          <a:extLst>
            <a:ext uri="{FF2B5EF4-FFF2-40B4-BE49-F238E27FC236}">
              <a16:creationId xmlns:a16="http://schemas.microsoft.com/office/drawing/2014/main" id="{22B8AB33-12E5-7389-8A2F-3F38EECE4DA5}"/>
            </a:ext>
          </a:extLst>
        </xdr:cNvPr>
        <xdr:cNvSpPr txBox="1"/>
      </xdr:nvSpPr>
      <xdr:spPr>
        <a:xfrm>
          <a:off x="9585960" y="1478280"/>
          <a:ext cx="982980" cy="266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000"/>
            <a:t>Digite</a:t>
          </a:r>
          <a:r>
            <a:rPr lang="pt-BR" sz="1000" baseline="0"/>
            <a:t> aqui</a:t>
          </a:r>
          <a:endParaRPr lang="pt-BR" sz="1000"/>
        </a:p>
      </xdr:txBody>
    </xdr:sp>
    <xdr:clientData/>
  </xdr:twoCellAnchor>
  <xdr:twoCellAnchor editAs="oneCell">
    <xdr:from>
      <xdr:col>13</xdr:col>
      <xdr:colOff>40341</xdr:colOff>
      <xdr:row>19</xdr:row>
      <xdr:rowOff>187387</xdr:rowOff>
    </xdr:from>
    <xdr:to>
      <xdr:col>17</xdr:col>
      <xdr:colOff>392205</xdr:colOff>
      <xdr:row>24</xdr:row>
      <xdr:rowOff>18063</xdr:rowOff>
    </xdr:to>
    <xdr:pic>
      <xdr:nvPicPr>
        <xdr:cNvPr id="2058" name="Imagem 21">
          <a:extLst>
            <a:ext uri="{FF2B5EF4-FFF2-40B4-BE49-F238E27FC236}">
              <a16:creationId xmlns:a16="http://schemas.microsoft.com/office/drawing/2014/main" id="{EB6EAF6D-EC3D-0C03-640D-FCC9CB859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2512488" y="3930152"/>
          <a:ext cx="2772335" cy="7831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326314</xdr:colOff>
      <xdr:row>24</xdr:row>
      <xdr:rowOff>70373</xdr:rowOff>
    </xdr:from>
    <xdr:to>
      <xdr:col>17</xdr:col>
      <xdr:colOff>100852</xdr:colOff>
      <xdr:row>25</xdr:row>
      <xdr:rowOff>161813</xdr:rowOff>
    </xdr:to>
    <xdr:sp macro="" textlink="">
      <xdr:nvSpPr>
        <xdr:cNvPr id="23" name="CaixaDeTexto 2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352A9A6-9030-46F3-19E4-A239656FCF1C}"/>
            </a:ext>
          </a:extLst>
        </xdr:cNvPr>
        <xdr:cNvSpPr txBox="1"/>
      </xdr:nvSpPr>
      <xdr:spPr>
        <a:xfrm>
          <a:off x="12798461" y="4765638"/>
          <a:ext cx="2195009" cy="28194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0">
              <a:solidFill>
                <a:schemeClr val="accent6">
                  <a:lumMod val="75000"/>
                </a:schemeClr>
              </a:solidFill>
            </a:rPr>
            <a:t>www.maisprevidencia.com.br</a:t>
          </a:r>
        </a:p>
      </xdr:txBody>
    </xdr:sp>
    <xdr:clientData/>
  </xdr:twoCellAnchor>
  <xdr:twoCellAnchor>
    <xdr:from>
      <xdr:col>7</xdr:col>
      <xdr:colOff>175260</xdr:colOff>
      <xdr:row>9</xdr:row>
      <xdr:rowOff>68580</xdr:rowOff>
    </xdr:from>
    <xdr:to>
      <xdr:col>7</xdr:col>
      <xdr:colOff>434340</xdr:colOff>
      <xdr:row>10</xdr:row>
      <xdr:rowOff>0</xdr:rowOff>
    </xdr:to>
    <xdr:sp macro="" textlink="">
      <xdr:nvSpPr>
        <xdr:cNvPr id="24" name="Seta: para a Esquerda 23">
          <a:extLst>
            <a:ext uri="{FF2B5EF4-FFF2-40B4-BE49-F238E27FC236}">
              <a16:creationId xmlns:a16="http://schemas.microsoft.com/office/drawing/2014/main" id="{A525E1E9-6580-E9AB-7E9B-DB778F01C297}"/>
            </a:ext>
          </a:extLst>
        </xdr:cNvPr>
        <xdr:cNvSpPr/>
      </xdr:nvSpPr>
      <xdr:spPr>
        <a:xfrm>
          <a:off x="9281160" y="1798320"/>
          <a:ext cx="259080" cy="160020"/>
        </a:xfrm>
        <a:prstGeom prst="left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endParaRPr lang="pt-BR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1969627</xdr:colOff>
      <xdr:row>29</xdr:row>
      <xdr:rowOff>56029</xdr:rowOff>
    </xdr:to>
    <xdr:pic>
      <xdr:nvPicPr>
        <xdr:cNvPr id="2051" name="Imagem 4">
          <a:extLst>
            <a:ext uri="{FF2B5EF4-FFF2-40B4-BE49-F238E27FC236}">
              <a16:creationId xmlns:a16="http://schemas.microsoft.com/office/drawing/2014/main" id="{6BEB0FE4-F022-3C8A-5100-AEE3BDC814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43266"/>
        <a:stretch/>
      </xdr:blipFill>
      <xdr:spPr bwMode="auto">
        <a:xfrm flipH="1">
          <a:off x="0" y="0"/>
          <a:ext cx="2574745" cy="5703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6</xdr:row>
      <xdr:rowOff>123825</xdr:rowOff>
    </xdr:from>
    <xdr:to>
      <xdr:col>3</xdr:col>
      <xdr:colOff>638175</xdr:colOff>
      <xdr:row>10</xdr:row>
      <xdr:rowOff>104775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D1664E47-4BE1-A5CD-D5F2-369353388B26}"/>
            </a:ext>
          </a:extLst>
        </xdr:cNvPr>
        <xdr:cNvSpPr/>
      </xdr:nvSpPr>
      <xdr:spPr>
        <a:xfrm>
          <a:off x="485775" y="1209675"/>
          <a:ext cx="1981200" cy="704850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1"/>
              </a:solidFill>
            </a:rPr>
            <a:t>SEU</a:t>
          </a:r>
          <a:r>
            <a:rPr lang="pt-BR" sz="1200" b="1" baseline="0">
              <a:solidFill>
                <a:schemeClr val="tx1"/>
              </a:solidFill>
            </a:rPr>
            <a:t> SALÁRIO MENSAL</a:t>
          </a:r>
          <a:r>
            <a:rPr lang="pt-BR" sz="1100">
              <a:solidFill>
                <a:schemeClr val="tx1"/>
              </a:solidFill>
            </a:rPr>
            <a:t>:</a:t>
          </a:r>
        </a:p>
      </xdr:txBody>
    </xdr:sp>
    <xdr:clientData/>
  </xdr:twoCellAnchor>
  <xdr:twoCellAnchor>
    <xdr:from>
      <xdr:col>4</xdr:col>
      <xdr:colOff>200024</xdr:colOff>
      <xdr:row>6</xdr:row>
      <xdr:rowOff>161925</xdr:rowOff>
    </xdr:from>
    <xdr:to>
      <xdr:col>6</xdr:col>
      <xdr:colOff>561974</xdr:colOff>
      <xdr:row>9</xdr:row>
      <xdr:rowOff>114300</xdr:rowOff>
    </xdr:to>
    <xdr:sp macro="" textlink="'Passo 1'!G9">
      <xdr:nvSpPr>
        <xdr:cNvPr id="4" name="Retângulo 3">
          <a:extLst>
            <a:ext uri="{FF2B5EF4-FFF2-40B4-BE49-F238E27FC236}">
              <a16:creationId xmlns:a16="http://schemas.microsoft.com/office/drawing/2014/main" id="{FCD98A1B-13F4-7CDF-5FE1-C8FA5D7D3BE1}"/>
            </a:ext>
          </a:extLst>
        </xdr:cNvPr>
        <xdr:cNvSpPr/>
      </xdr:nvSpPr>
      <xdr:spPr>
        <a:xfrm>
          <a:off x="2886074" y="1304925"/>
          <a:ext cx="1781175" cy="523875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CE6C40C-ED46-4B19-BC54-4612E77F5B8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</a:t>
          </a:fld>
          <a:endParaRPr lang="pt-BR" sz="1100"/>
        </a:p>
      </xdr:txBody>
    </xdr:sp>
    <xdr:clientData/>
  </xdr:twoCellAnchor>
  <xdr:twoCellAnchor>
    <xdr:from>
      <xdr:col>0</xdr:col>
      <xdr:colOff>381000</xdr:colOff>
      <xdr:row>16</xdr:row>
      <xdr:rowOff>95250</xdr:rowOff>
    </xdr:from>
    <xdr:to>
      <xdr:col>3</xdr:col>
      <xdr:colOff>504825</xdr:colOff>
      <xdr:row>20</xdr:row>
      <xdr:rowOff>171450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F646DA82-C3E0-FA95-1E95-E41FC564F682}"/>
            </a:ext>
          </a:extLst>
        </xdr:cNvPr>
        <xdr:cNvSpPr/>
      </xdr:nvSpPr>
      <xdr:spPr>
        <a:xfrm>
          <a:off x="381000" y="3143250"/>
          <a:ext cx="1952625" cy="838200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1"/>
              </a:solidFill>
            </a:rPr>
            <a:t>SUA ATUAL % </a:t>
          </a:r>
        </a:p>
        <a:p>
          <a:pPr algn="ctr"/>
          <a:r>
            <a:rPr lang="pt-BR" sz="1200" b="1">
              <a:solidFill>
                <a:schemeClr val="tx1"/>
              </a:solidFill>
            </a:rPr>
            <a:t>JUNTO À</a:t>
          </a:r>
          <a:r>
            <a:rPr lang="pt-BR" sz="1200" b="1" baseline="0">
              <a:solidFill>
                <a:schemeClr val="tx1"/>
              </a:solidFill>
            </a:rPr>
            <a:t> +P</a:t>
          </a:r>
          <a:r>
            <a:rPr lang="pt-BR" sz="1200" b="1">
              <a:solidFill>
                <a:schemeClr val="tx1"/>
              </a:solidFill>
            </a:rPr>
            <a:t>:</a:t>
          </a:r>
        </a:p>
      </xdr:txBody>
    </xdr:sp>
    <xdr:clientData/>
  </xdr:twoCellAnchor>
  <xdr:twoCellAnchor>
    <xdr:from>
      <xdr:col>4</xdr:col>
      <xdr:colOff>190500</xdr:colOff>
      <xdr:row>17</xdr:row>
      <xdr:rowOff>142875</xdr:rowOff>
    </xdr:from>
    <xdr:to>
      <xdr:col>6</xdr:col>
      <xdr:colOff>523875</xdr:colOff>
      <xdr:row>20</xdr:row>
      <xdr:rowOff>95251</xdr:rowOff>
    </xdr:to>
    <xdr:sp macro="" textlink="'IRRF - CÁLCULO'!C13">
      <xdr:nvSpPr>
        <xdr:cNvPr id="6" name="Retângulo 5">
          <a:extLst>
            <a:ext uri="{FF2B5EF4-FFF2-40B4-BE49-F238E27FC236}">
              <a16:creationId xmlns:a16="http://schemas.microsoft.com/office/drawing/2014/main" id="{09918D75-CDA5-8BDC-5363-8C6D1AC7ACCA}"/>
            </a:ext>
          </a:extLst>
        </xdr:cNvPr>
        <xdr:cNvSpPr/>
      </xdr:nvSpPr>
      <xdr:spPr>
        <a:xfrm>
          <a:off x="2905125" y="3219450"/>
          <a:ext cx="1771650" cy="495301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1779C123-ECF0-494C-9791-A3F1D7F00AF8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0%</a:t>
          </a:fld>
          <a:endParaRPr lang="en-US" sz="11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7</xdr:col>
      <xdr:colOff>349703</xdr:colOff>
      <xdr:row>17</xdr:row>
      <xdr:rowOff>43543</xdr:rowOff>
    </xdr:from>
    <xdr:to>
      <xdr:col>11</xdr:col>
      <xdr:colOff>174172</xdr:colOff>
      <xdr:row>21</xdr:row>
      <xdr:rowOff>174171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89B6FFE3-A6A0-CC86-2F01-CB11EF84FABB}"/>
            </a:ext>
          </a:extLst>
        </xdr:cNvPr>
        <xdr:cNvSpPr/>
      </xdr:nvSpPr>
      <xdr:spPr>
        <a:xfrm>
          <a:off x="5106760" y="3189514"/>
          <a:ext cx="2262869" cy="870857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0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VALOR</a:t>
          </a:r>
          <a:r>
            <a:rPr lang="pt-BR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DA PPR A INVESTIR</a:t>
          </a:r>
          <a:r>
            <a:rPr lang="pt-BR" sz="10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pt-BR" sz="10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PARA INCENTIVO FISCAL MÁXIMO</a:t>
          </a:r>
          <a:endParaRPr lang="pt-BR" sz="1000" b="1">
            <a:solidFill>
              <a:schemeClr val="tx1"/>
            </a:solidFill>
          </a:endParaRPr>
        </a:p>
      </xdr:txBody>
    </xdr:sp>
    <xdr:clientData/>
  </xdr:twoCellAnchor>
  <xdr:twoCellAnchor>
    <xdr:from>
      <xdr:col>11</xdr:col>
      <xdr:colOff>588168</xdr:colOff>
      <xdr:row>17</xdr:row>
      <xdr:rowOff>169069</xdr:rowOff>
    </xdr:from>
    <xdr:to>
      <xdr:col>14</xdr:col>
      <xdr:colOff>457199</xdr:colOff>
      <xdr:row>20</xdr:row>
      <xdr:rowOff>150019</xdr:rowOff>
    </xdr:to>
    <xdr:sp macro="" textlink="'IRRF - CÁLCULO'!C14">
      <xdr:nvSpPr>
        <xdr:cNvPr id="8" name="Retângulo 7">
          <a:extLst>
            <a:ext uri="{FF2B5EF4-FFF2-40B4-BE49-F238E27FC236}">
              <a16:creationId xmlns:a16="http://schemas.microsoft.com/office/drawing/2014/main" id="{632F441B-6781-A7EB-8737-33E2DE493FE9}"/>
            </a:ext>
          </a:extLst>
        </xdr:cNvPr>
        <xdr:cNvSpPr/>
      </xdr:nvSpPr>
      <xdr:spPr>
        <a:xfrm>
          <a:off x="7789068" y="3245644"/>
          <a:ext cx="1697831" cy="523875"/>
        </a:xfrm>
        <a:prstGeom prst="rect">
          <a:avLst/>
        </a:prstGeom>
        <a:ln>
          <a:noFill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DE1080E-3512-4E93-B8F0-353B136C9E27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R$ -   </a:t>
          </a:fld>
          <a:endParaRPr lang="pt-BR" sz="1100"/>
        </a:p>
      </xdr:txBody>
    </xdr:sp>
    <xdr:clientData/>
  </xdr:twoCellAnchor>
  <xdr:twoCellAnchor>
    <xdr:from>
      <xdr:col>15</xdr:col>
      <xdr:colOff>419100</xdr:colOff>
      <xdr:row>9</xdr:row>
      <xdr:rowOff>164307</xdr:rowOff>
    </xdr:from>
    <xdr:to>
      <xdr:col>19</xdr:col>
      <xdr:colOff>466725</xdr:colOff>
      <xdr:row>16</xdr:row>
      <xdr:rowOff>21432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3FFEC1A4-57D4-E698-0D94-D327ED51B4D3}"/>
            </a:ext>
          </a:extLst>
        </xdr:cNvPr>
        <xdr:cNvSpPr/>
      </xdr:nvSpPr>
      <xdr:spPr>
        <a:xfrm>
          <a:off x="10058400" y="1793082"/>
          <a:ext cx="2486025" cy="1123950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>
            <a:lnSpc>
              <a:spcPts val="1200"/>
            </a:lnSpc>
          </a:pPr>
          <a:r>
            <a:rPr lang="pt-BR" sz="12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ECONOMIA</a:t>
          </a:r>
          <a:r>
            <a:rPr lang="pt-BR" sz="1200" b="1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ANUAL NO IR</a:t>
          </a:r>
          <a:r>
            <a:rPr lang="pt-BR" sz="12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COM O VALOR SUGERIDO:</a:t>
          </a:r>
          <a:endParaRPr lang="pt-BR" sz="1200" b="1">
            <a:solidFill>
              <a:schemeClr val="tx1"/>
            </a:solidFill>
          </a:endParaRPr>
        </a:p>
        <a:p>
          <a:pPr algn="l">
            <a:lnSpc>
              <a:spcPts val="1200"/>
            </a:lnSpc>
          </a:pPr>
          <a:endParaRPr lang="pt-BR" sz="1100">
            <a:solidFill>
              <a:schemeClr val="tx1"/>
            </a:solidFill>
          </a:endParaRPr>
        </a:p>
      </xdr:txBody>
    </xdr:sp>
    <xdr:clientData/>
  </xdr:twoCellAnchor>
  <xdr:twoCellAnchor>
    <xdr:from>
      <xdr:col>20</xdr:col>
      <xdr:colOff>347661</xdr:colOff>
      <xdr:row>10</xdr:row>
      <xdr:rowOff>71437</xdr:rowOff>
    </xdr:from>
    <xdr:to>
      <xdr:col>23</xdr:col>
      <xdr:colOff>152400</xdr:colOff>
      <xdr:row>15</xdr:row>
      <xdr:rowOff>114300</xdr:rowOff>
    </xdr:to>
    <xdr:sp macro="" textlink="'IRRF - CÁLCULO'!C19">
      <xdr:nvSpPr>
        <xdr:cNvPr id="10" name="Retângulo 9">
          <a:extLst>
            <a:ext uri="{FF2B5EF4-FFF2-40B4-BE49-F238E27FC236}">
              <a16:creationId xmlns:a16="http://schemas.microsoft.com/office/drawing/2014/main" id="{FCB9F369-66AC-1F5D-A226-1AA07EF6BF85}"/>
            </a:ext>
          </a:extLst>
        </xdr:cNvPr>
        <xdr:cNvSpPr/>
      </xdr:nvSpPr>
      <xdr:spPr>
        <a:xfrm>
          <a:off x="13034961" y="1881187"/>
          <a:ext cx="1633539" cy="947738"/>
        </a:xfrm>
        <a:prstGeom prst="rect">
          <a:avLst/>
        </a:prstGeom>
        <a:ln>
          <a:noFill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1F93B10-897C-4B19-8E2D-968901360F3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R$ -   </a:t>
          </a:fld>
          <a:endParaRPr lang="pt-BR" sz="1100"/>
        </a:p>
      </xdr:txBody>
    </xdr:sp>
    <xdr:clientData/>
  </xdr:twoCellAnchor>
  <xdr:twoCellAnchor>
    <xdr:from>
      <xdr:col>21</xdr:col>
      <xdr:colOff>0</xdr:colOff>
      <xdr:row>1</xdr:row>
      <xdr:rowOff>161926</xdr:rowOff>
    </xdr:from>
    <xdr:to>
      <xdr:col>23</xdr:col>
      <xdr:colOff>447675</xdr:colOff>
      <xdr:row>3</xdr:row>
      <xdr:rowOff>133350</xdr:rowOff>
    </xdr:to>
    <xdr:sp macro="" textlink="">
      <xdr:nvSpPr>
        <xdr:cNvPr id="19" name="Retângulo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197B3A-25A5-4002-A8D2-AAC38FFB9368}"/>
            </a:ext>
          </a:extLst>
        </xdr:cNvPr>
        <xdr:cNvSpPr/>
      </xdr:nvSpPr>
      <xdr:spPr>
        <a:xfrm>
          <a:off x="13296900" y="342901"/>
          <a:ext cx="1666875" cy="333374"/>
        </a:xfrm>
        <a:prstGeom prst="rect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REFAZER/VOLTAR</a:t>
          </a:r>
        </a:p>
        <a:p>
          <a:pPr algn="l"/>
          <a:endParaRPr lang="pt-BR" sz="1100"/>
        </a:p>
      </xdr:txBody>
    </xdr:sp>
    <xdr:clientData/>
  </xdr:twoCellAnchor>
  <xdr:twoCellAnchor>
    <xdr:from>
      <xdr:col>0</xdr:col>
      <xdr:colOff>400050</xdr:colOff>
      <xdr:row>11</xdr:row>
      <xdr:rowOff>104775</xdr:rowOff>
    </xdr:from>
    <xdr:to>
      <xdr:col>3</xdr:col>
      <xdr:colOff>552450</xdr:colOff>
      <xdr:row>15</xdr:row>
      <xdr:rowOff>85725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71717120-103C-F926-8107-FD1DC2BD51E2}"/>
            </a:ext>
          </a:extLst>
        </xdr:cNvPr>
        <xdr:cNvSpPr/>
      </xdr:nvSpPr>
      <xdr:spPr>
        <a:xfrm>
          <a:off x="400050" y="2200275"/>
          <a:ext cx="1981200" cy="742950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1"/>
              </a:solidFill>
            </a:rPr>
            <a:t>SEU</a:t>
          </a:r>
          <a:r>
            <a:rPr lang="pt-BR" sz="1200" b="1" baseline="0">
              <a:solidFill>
                <a:schemeClr val="tx1"/>
              </a:solidFill>
            </a:rPr>
            <a:t> SALÁRIO </a:t>
          </a:r>
        </a:p>
        <a:p>
          <a:pPr algn="ctr"/>
          <a:r>
            <a:rPr lang="pt-BR" sz="1200" b="1" baseline="0">
              <a:solidFill>
                <a:schemeClr val="tx1"/>
              </a:solidFill>
            </a:rPr>
            <a:t>ANUAL:</a:t>
          </a:r>
          <a:endParaRPr lang="pt-BR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</xdr:col>
      <xdr:colOff>180975</xdr:colOff>
      <xdr:row>12</xdr:row>
      <xdr:rowOff>47625</xdr:rowOff>
    </xdr:from>
    <xdr:to>
      <xdr:col>6</xdr:col>
      <xdr:colOff>542925</xdr:colOff>
      <xdr:row>15</xdr:row>
      <xdr:rowOff>0</xdr:rowOff>
    </xdr:to>
    <xdr:sp macro="" textlink="'IRRF - CÁLCULO'!F18">
      <xdr:nvSpPr>
        <xdr:cNvPr id="12" name="Retângulo 11">
          <a:extLst>
            <a:ext uri="{FF2B5EF4-FFF2-40B4-BE49-F238E27FC236}">
              <a16:creationId xmlns:a16="http://schemas.microsoft.com/office/drawing/2014/main" id="{E09BA0F6-6FF3-11F6-126C-F6B978BFB288}"/>
            </a:ext>
          </a:extLst>
        </xdr:cNvPr>
        <xdr:cNvSpPr/>
      </xdr:nvSpPr>
      <xdr:spPr>
        <a:xfrm>
          <a:off x="2895600" y="2219325"/>
          <a:ext cx="1800225" cy="495300"/>
        </a:xfrm>
        <a:prstGeom prst="rect">
          <a:avLst/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22B63AFF-EB8B-44FB-8FC9-582E7A7498B9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R$ -   </a:t>
          </a:fld>
          <a:endParaRPr lang="pt-BR" sz="1100"/>
        </a:p>
      </xdr:txBody>
    </xdr:sp>
    <xdr:clientData/>
  </xdr:twoCellAnchor>
  <xdr:twoCellAnchor>
    <xdr:from>
      <xdr:col>7</xdr:col>
      <xdr:colOff>447675</xdr:colOff>
      <xdr:row>6</xdr:row>
      <xdr:rowOff>28575</xdr:rowOff>
    </xdr:from>
    <xdr:to>
      <xdr:col>11</xdr:col>
      <xdr:colOff>247650</xdr:colOff>
      <xdr:row>10</xdr:row>
      <xdr:rowOff>104775</xdr:rowOff>
    </xdr:to>
    <xdr:sp macro="" textlink="">
      <xdr:nvSpPr>
        <xdr:cNvPr id="16" name="Elipse 15">
          <a:extLst>
            <a:ext uri="{FF2B5EF4-FFF2-40B4-BE49-F238E27FC236}">
              <a16:creationId xmlns:a16="http://schemas.microsoft.com/office/drawing/2014/main" id="{B1EC961C-3FFE-CC30-16BE-D3113C046DE4}"/>
            </a:ext>
          </a:extLst>
        </xdr:cNvPr>
        <xdr:cNvSpPr/>
      </xdr:nvSpPr>
      <xdr:spPr>
        <a:xfrm>
          <a:off x="5210175" y="1114425"/>
          <a:ext cx="2238375" cy="800100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1"/>
              </a:solidFill>
            </a:rPr>
            <a:t>SUA</a:t>
          </a:r>
          <a:r>
            <a:rPr lang="pt-BR" sz="1200" b="1" baseline="0">
              <a:solidFill>
                <a:schemeClr val="tx1"/>
              </a:solidFill>
            </a:rPr>
            <a:t> CONTRIBUIÇÃO</a:t>
          </a:r>
        </a:p>
        <a:p>
          <a:pPr algn="ctr"/>
          <a:r>
            <a:rPr lang="pt-BR" sz="1200" b="1" baseline="0">
              <a:solidFill>
                <a:schemeClr val="tx1"/>
              </a:solidFill>
            </a:rPr>
            <a:t>ANUAL</a:t>
          </a:r>
          <a:r>
            <a:rPr lang="pt-BR" sz="1200" b="1">
              <a:solidFill>
                <a:schemeClr val="tx1"/>
              </a:solidFill>
            </a:rPr>
            <a:t>:</a:t>
          </a:r>
        </a:p>
      </xdr:txBody>
    </xdr:sp>
    <xdr:clientData/>
  </xdr:twoCellAnchor>
  <xdr:twoCellAnchor>
    <xdr:from>
      <xdr:col>12</xdr:col>
      <xdr:colOff>7144</xdr:colOff>
      <xdr:row>7</xdr:row>
      <xdr:rowOff>9048</xdr:rowOff>
    </xdr:from>
    <xdr:to>
      <xdr:col>14</xdr:col>
      <xdr:colOff>483394</xdr:colOff>
      <xdr:row>9</xdr:row>
      <xdr:rowOff>178593</xdr:rowOff>
    </xdr:to>
    <xdr:sp macro="" textlink="'IRRF - CÁLCULO'!G15">
      <xdr:nvSpPr>
        <xdr:cNvPr id="20" name="Retângulo 19">
          <a:extLst>
            <a:ext uri="{FF2B5EF4-FFF2-40B4-BE49-F238E27FC236}">
              <a16:creationId xmlns:a16="http://schemas.microsoft.com/office/drawing/2014/main" id="{9E77BBB7-5E52-60E4-6E11-E1FA232C55B0}"/>
            </a:ext>
          </a:extLst>
        </xdr:cNvPr>
        <xdr:cNvSpPr/>
      </xdr:nvSpPr>
      <xdr:spPr>
        <a:xfrm>
          <a:off x="7817644" y="1275873"/>
          <a:ext cx="1695450" cy="531495"/>
        </a:xfrm>
        <a:prstGeom prst="rect">
          <a:avLst/>
        </a:prstGeom>
        <a:ln>
          <a:noFill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A330B316-20C8-4DA5-9DDE-FA2D77610F7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R$ -   </a:t>
          </a:fld>
          <a:endParaRPr lang="en-US" sz="11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7</xdr:col>
      <xdr:colOff>447675</xdr:colOff>
      <xdr:row>11</xdr:row>
      <xdr:rowOff>104775</xdr:rowOff>
    </xdr:from>
    <xdr:to>
      <xdr:col>11</xdr:col>
      <xdr:colOff>219075</xdr:colOff>
      <xdr:row>16</xdr:row>
      <xdr:rowOff>38100</xdr:rowOff>
    </xdr:to>
    <xdr:sp macro="" textlink="">
      <xdr:nvSpPr>
        <xdr:cNvPr id="21" name="Elipse 20">
          <a:extLst>
            <a:ext uri="{FF2B5EF4-FFF2-40B4-BE49-F238E27FC236}">
              <a16:creationId xmlns:a16="http://schemas.microsoft.com/office/drawing/2014/main" id="{C4A96549-240C-5986-F586-FB449581BD95}"/>
            </a:ext>
          </a:extLst>
        </xdr:cNvPr>
        <xdr:cNvSpPr/>
      </xdr:nvSpPr>
      <xdr:spPr>
        <a:xfrm>
          <a:off x="5210175" y="2095500"/>
          <a:ext cx="2209800" cy="838200"/>
        </a:xfrm>
        <a:prstGeom prst="ellipse">
          <a:avLst/>
        </a:prstGeom>
        <a:ln>
          <a:noFill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solidFill>
                <a:schemeClr val="tx1"/>
              </a:solidFill>
            </a:rPr>
            <a:t>SUA ATUAL</a:t>
          </a:r>
          <a:r>
            <a:rPr lang="pt-BR" sz="1200" b="1" baseline="0">
              <a:solidFill>
                <a:schemeClr val="tx1"/>
              </a:solidFill>
            </a:rPr>
            <a:t> </a:t>
          </a:r>
        </a:p>
        <a:p>
          <a:pPr algn="ctr"/>
          <a:r>
            <a:rPr lang="pt-BR" sz="1200" b="1" baseline="0">
              <a:solidFill>
                <a:schemeClr val="tx1"/>
              </a:solidFill>
            </a:rPr>
            <a:t>DEDUÇÃO</a:t>
          </a:r>
          <a:r>
            <a:rPr lang="pt-BR" sz="1200" b="1">
              <a:solidFill>
                <a:schemeClr val="tx1"/>
              </a:solidFill>
            </a:rPr>
            <a:t> DO</a:t>
          </a:r>
          <a:r>
            <a:rPr lang="pt-BR" sz="1200" b="1" baseline="0">
              <a:solidFill>
                <a:schemeClr val="tx1"/>
              </a:solidFill>
            </a:rPr>
            <a:t> IR</a:t>
          </a:r>
          <a:r>
            <a:rPr lang="pt-BR" sz="1200" b="1">
              <a:solidFill>
                <a:schemeClr val="tx1"/>
              </a:solidFill>
            </a:rPr>
            <a:t>:</a:t>
          </a:r>
        </a:p>
      </xdr:txBody>
    </xdr:sp>
    <xdr:clientData/>
  </xdr:twoCellAnchor>
  <xdr:twoCellAnchor>
    <xdr:from>
      <xdr:col>12</xdr:col>
      <xdr:colOff>0</xdr:colOff>
      <xdr:row>12</xdr:row>
      <xdr:rowOff>38100</xdr:rowOff>
    </xdr:from>
    <xdr:to>
      <xdr:col>14</xdr:col>
      <xdr:colOff>476250</xdr:colOff>
      <xdr:row>15</xdr:row>
      <xdr:rowOff>19050</xdr:rowOff>
    </xdr:to>
    <xdr:sp macro="" textlink="'IRRF - CÁLCULO'!C20">
      <xdr:nvSpPr>
        <xdr:cNvPr id="22" name="Retângulo 21">
          <a:extLst>
            <a:ext uri="{FF2B5EF4-FFF2-40B4-BE49-F238E27FC236}">
              <a16:creationId xmlns:a16="http://schemas.microsoft.com/office/drawing/2014/main" id="{288AC5DA-A343-D7CD-A2A3-41EB5F90E0B6}"/>
            </a:ext>
          </a:extLst>
        </xdr:cNvPr>
        <xdr:cNvSpPr/>
      </xdr:nvSpPr>
      <xdr:spPr>
        <a:xfrm>
          <a:off x="7810500" y="2209800"/>
          <a:ext cx="1695450" cy="523875"/>
        </a:xfrm>
        <a:prstGeom prst="rect">
          <a:avLst/>
        </a:prstGeom>
        <a:ln>
          <a:noFill/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BEEFBE24-09F7-413A-B6C9-EFDBBC0E205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 R$ -   </a:t>
          </a:fld>
          <a:endParaRPr lang="en-US" sz="1100" b="0" i="0" u="none" strike="noStrike">
            <a:solidFill>
              <a:srgbClr val="000000"/>
            </a:solidFill>
            <a:latin typeface="Calibri"/>
            <a:cs typeface="Calibri"/>
          </a:endParaRPr>
        </a:p>
      </xdr:txBody>
    </xdr:sp>
    <xdr:clientData/>
  </xdr:twoCellAnchor>
  <xdr:twoCellAnchor editAs="oneCell">
    <xdr:from>
      <xdr:col>0</xdr:col>
      <xdr:colOff>142875</xdr:colOff>
      <xdr:row>0</xdr:row>
      <xdr:rowOff>133350</xdr:rowOff>
    </xdr:from>
    <xdr:to>
      <xdr:col>1</xdr:col>
      <xdr:colOff>352425</xdr:colOff>
      <xdr:row>4</xdr:row>
      <xdr:rowOff>57150</xdr:rowOff>
    </xdr:to>
    <xdr:pic>
      <xdr:nvPicPr>
        <xdr:cNvPr id="3088" name="Imagem 22">
          <a:extLst>
            <a:ext uri="{FF2B5EF4-FFF2-40B4-BE49-F238E27FC236}">
              <a16:creationId xmlns:a16="http://schemas.microsoft.com/office/drawing/2014/main" id="{4C14A597-D57F-E77F-1EF6-7E777208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33350"/>
          <a:ext cx="8191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228600</xdr:colOff>
      <xdr:row>9</xdr:row>
      <xdr:rowOff>142875</xdr:rowOff>
    </xdr:from>
    <xdr:to>
      <xdr:col>29</xdr:col>
      <xdr:colOff>257175</xdr:colOff>
      <xdr:row>37</xdr:row>
      <xdr:rowOff>104775</xdr:rowOff>
    </xdr:to>
    <xdr:pic>
      <xdr:nvPicPr>
        <xdr:cNvPr id="3089" name="Imagem 24">
          <a:extLst>
            <a:ext uri="{FF2B5EF4-FFF2-40B4-BE49-F238E27FC236}">
              <a16:creationId xmlns:a16="http://schemas.microsoft.com/office/drawing/2014/main" id="{478357A7-C34E-B0A0-3903-5D4C9E1BD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7075" y="1857375"/>
          <a:ext cx="3686175" cy="529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390525</xdr:colOff>
      <xdr:row>14</xdr:row>
      <xdr:rowOff>47626</xdr:rowOff>
    </xdr:from>
    <xdr:to>
      <xdr:col>26</xdr:col>
      <xdr:colOff>352425</xdr:colOff>
      <xdr:row>23</xdr:row>
      <xdr:rowOff>142875</xdr:rowOff>
    </xdr:to>
    <xdr:sp macro="" textlink="">
      <xdr:nvSpPr>
        <xdr:cNvPr id="26" name="CaixaDeTexto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31C51D6-3ECC-FAF7-2D9C-CD7EEC28A0D5}"/>
            </a:ext>
          </a:extLst>
        </xdr:cNvPr>
        <xdr:cNvSpPr txBox="1"/>
      </xdr:nvSpPr>
      <xdr:spPr>
        <a:xfrm>
          <a:off x="15516225" y="2581276"/>
          <a:ext cx="1181100" cy="172402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 baseline="0"/>
            <a:t>INVISTA JÁ A SUA PPR </a:t>
          </a:r>
        </a:p>
        <a:p>
          <a:pPr algn="ctr"/>
          <a:r>
            <a:rPr lang="pt-BR" sz="1200" b="1" baseline="0"/>
            <a:t>JUNTO À +P!</a:t>
          </a:r>
        </a:p>
        <a:p>
          <a:pPr algn="ctr"/>
          <a:endParaRPr lang="pt-BR" sz="1100" baseline="0"/>
        </a:p>
        <a:p>
          <a:pPr algn="ctr"/>
          <a:r>
            <a:rPr lang="pt-BR" sz="800" baseline="0"/>
            <a:t>É SÓ </a:t>
          </a:r>
          <a:r>
            <a:rPr lang="pt-BR" sz="800" b="1" baseline="0">
              <a:solidFill>
                <a:schemeClr val="accent6"/>
              </a:solidFill>
            </a:rPr>
            <a:t>CLICAR AQUI</a:t>
          </a:r>
          <a:r>
            <a:rPr lang="pt-BR" sz="800" baseline="0"/>
            <a:t>, FAZER SEU LOGIN NO AUTOATENDIMENTO E ESCOLHER A OPÇÃO CONTRIBUIÇÃO EVENTUAL </a:t>
          </a:r>
          <a:endParaRPr lang="pt-BR" sz="800"/>
        </a:p>
      </xdr:txBody>
    </xdr:sp>
    <xdr:clientData/>
  </xdr:twoCellAnchor>
  <xdr:twoCellAnchor>
    <xdr:from>
      <xdr:col>17</xdr:col>
      <xdr:colOff>504823</xdr:colOff>
      <xdr:row>30</xdr:row>
      <xdr:rowOff>171450</xdr:rowOff>
    </xdr:from>
    <xdr:to>
      <xdr:col>24</xdr:col>
      <xdr:colOff>542924</xdr:colOff>
      <xdr:row>34</xdr:row>
      <xdr:rowOff>95250</xdr:rowOff>
    </xdr:to>
    <xdr:sp macro="" textlink="">
      <xdr:nvSpPr>
        <xdr:cNvPr id="27" name="CaixaDeTexto 26">
          <a:extLst>
            <a:ext uri="{FF2B5EF4-FFF2-40B4-BE49-F238E27FC236}">
              <a16:creationId xmlns:a16="http://schemas.microsoft.com/office/drawing/2014/main" id="{44A9CD7F-89CA-28A2-AC87-BA48670F498E}"/>
            </a:ext>
          </a:extLst>
        </xdr:cNvPr>
        <xdr:cNvSpPr txBox="1"/>
      </xdr:nvSpPr>
      <xdr:spPr>
        <a:xfrm>
          <a:off x="11363323" y="5600700"/>
          <a:ext cx="4305301" cy="6477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pt-BR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Dúvidas? Envie e-mail para atendimento@maisprevidencia.com ou ligue para (31) 98791-5328, que também é WhatsApp!</a:t>
          </a:r>
        </a:p>
        <a:p>
          <a:r>
            <a:rPr lang="pt-BR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</xdr:txBody>
    </xdr:sp>
    <xdr:clientData/>
  </xdr:twoCellAnchor>
  <xdr:oneCellAnchor>
    <xdr:from>
      <xdr:col>14</xdr:col>
      <xdr:colOff>600075</xdr:colOff>
      <xdr:row>27</xdr:row>
      <xdr:rowOff>9525</xdr:rowOff>
    </xdr:from>
    <xdr:ext cx="184731" cy="264560"/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D45897E5-5C9B-8EFA-7EDD-AD7E785598D3}"/>
            </a:ext>
          </a:extLst>
        </xdr:cNvPr>
        <xdr:cNvSpPr txBox="1"/>
      </xdr:nvSpPr>
      <xdr:spPr>
        <a:xfrm>
          <a:off x="9629775" y="4895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pt-BR"/>
        </a:p>
      </xdr:txBody>
    </xdr:sp>
    <xdr:clientData/>
  </xdr:oneCellAnchor>
  <xdr:twoCellAnchor editAs="oneCell">
    <xdr:from>
      <xdr:col>20</xdr:col>
      <xdr:colOff>95250</xdr:colOff>
      <xdr:row>29</xdr:row>
      <xdr:rowOff>19050</xdr:rowOff>
    </xdr:from>
    <xdr:to>
      <xdr:col>21</xdr:col>
      <xdr:colOff>533400</xdr:colOff>
      <xdr:row>30</xdr:row>
      <xdr:rowOff>104775</xdr:rowOff>
    </xdr:to>
    <xdr:pic>
      <xdr:nvPicPr>
        <xdr:cNvPr id="3093" name="Imagem 29">
          <a:extLst>
            <a:ext uri="{FF2B5EF4-FFF2-40B4-BE49-F238E27FC236}">
              <a16:creationId xmlns:a16="http://schemas.microsoft.com/office/drawing/2014/main" id="{FD32CE80-4C1F-2250-841D-5385AE16F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34925" y="5543550"/>
          <a:ext cx="1047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B2:K24"/>
  <sheetViews>
    <sheetView zoomScaleNormal="100" workbookViewId="0">
      <selection activeCell="C19" sqref="C19"/>
    </sheetView>
  </sheetViews>
  <sheetFormatPr defaultRowHeight="14.4" x14ac:dyDescent="0.3"/>
  <cols>
    <col min="2" max="2" width="46.5546875" bestFit="1" customWidth="1"/>
    <col min="3" max="3" width="13.6640625" bestFit="1" customWidth="1"/>
    <col min="4" max="4" width="18.6640625" bestFit="1" customWidth="1"/>
    <col min="5" max="5" width="16.33203125" bestFit="1" customWidth="1"/>
    <col min="6" max="6" width="14.33203125" bestFit="1" customWidth="1"/>
    <col min="7" max="8" width="13.33203125" bestFit="1" customWidth="1"/>
    <col min="10" max="11" width="0" hidden="1" customWidth="1"/>
  </cols>
  <sheetData>
    <row r="2" spans="2:11" x14ac:dyDescent="0.3">
      <c r="C2" s="4"/>
      <c r="D2" t="s">
        <v>0</v>
      </c>
      <c r="E2" s="4" t="s">
        <v>1</v>
      </c>
      <c r="F2" s="5">
        <f>F18*12%</f>
        <v>0</v>
      </c>
      <c r="G2" s="5"/>
      <c r="H2" s="5"/>
    </row>
    <row r="3" spans="2:11" x14ac:dyDescent="0.3">
      <c r="C3" s="5"/>
      <c r="J3" s="4">
        <v>0</v>
      </c>
      <c r="K3" s="4">
        <v>0</v>
      </c>
    </row>
    <row r="4" spans="2:11" x14ac:dyDescent="0.3">
      <c r="C4" s="4"/>
      <c r="G4" s="5"/>
      <c r="J4" s="4">
        <v>0.01</v>
      </c>
      <c r="K4" s="4">
        <v>0.01</v>
      </c>
    </row>
    <row r="5" spans="2:11" x14ac:dyDescent="0.3">
      <c r="B5" s="21" t="s">
        <v>2</v>
      </c>
      <c r="H5" s="5"/>
      <c r="J5" s="4">
        <v>0.02</v>
      </c>
      <c r="K5" s="4">
        <v>0.02</v>
      </c>
    </row>
    <row r="6" spans="2:11" x14ac:dyDescent="0.3">
      <c r="B6" s="21"/>
      <c r="E6" s="3"/>
      <c r="F6" s="11"/>
      <c r="G6" s="5"/>
      <c r="I6" s="4"/>
      <c r="J6" s="4">
        <v>0.03</v>
      </c>
    </row>
    <row r="7" spans="2:11" x14ac:dyDescent="0.3">
      <c r="B7" s="1" t="s">
        <v>3</v>
      </c>
      <c r="C7" s="2">
        <f>F18</f>
        <v>0</v>
      </c>
      <c r="E7" s="3"/>
      <c r="F7" s="11"/>
      <c r="G7" s="5"/>
      <c r="I7" s="4"/>
      <c r="J7" s="4">
        <v>0.04</v>
      </c>
    </row>
    <row r="8" spans="2:11" x14ac:dyDescent="0.3">
      <c r="B8" t="s">
        <v>4</v>
      </c>
      <c r="C8" s="7">
        <f>12%*C7</f>
        <v>0</v>
      </c>
      <c r="D8" s="8">
        <f>C8-C9</f>
        <v>0</v>
      </c>
      <c r="E8" s="3"/>
      <c r="F8" s="11"/>
      <c r="G8" s="5"/>
      <c r="I8" s="4"/>
      <c r="J8" s="4"/>
    </row>
    <row r="9" spans="2:11" x14ac:dyDescent="0.3">
      <c r="B9" s="1" t="s">
        <v>5</v>
      </c>
      <c r="C9" s="7">
        <f>G18</f>
        <v>0</v>
      </c>
      <c r="D9" s="9"/>
      <c r="E9" s="3"/>
      <c r="F9" s="11"/>
      <c r="G9" s="5"/>
      <c r="I9" s="4"/>
      <c r="J9" s="4">
        <v>0.05</v>
      </c>
    </row>
    <row r="10" spans="2:11" x14ac:dyDescent="0.3">
      <c r="E10" s="3"/>
      <c r="F10" s="11"/>
      <c r="G10" s="5"/>
      <c r="I10" s="4"/>
      <c r="J10" s="4">
        <v>0.06</v>
      </c>
    </row>
    <row r="11" spans="2:11" x14ac:dyDescent="0.3">
      <c r="E11" s="3"/>
      <c r="F11" s="11"/>
      <c r="G11" s="5"/>
      <c r="I11" s="4"/>
      <c r="J11" s="4">
        <v>7.0000000000000007E-2</v>
      </c>
    </row>
    <row r="12" spans="2:11" x14ac:dyDescent="0.3">
      <c r="E12" s="3"/>
      <c r="F12" s="11"/>
      <c r="G12" s="5"/>
      <c r="I12" s="4"/>
      <c r="J12" s="4">
        <v>0.08</v>
      </c>
    </row>
    <row r="13" spans="2:11" x14ac:dyDescent="0.3">
      <c r="B13" s="10" t="s">
        <v>6</v>
      </c>
      <c r="C13" s="6">
        <f>'Passo 1'!G10</f>
        <v>0</v>
      </c>
      <c r="E13" s="3"/>
      <c r="F13" s="11"/>
      <c r="G13" s="5"/>
      <c r="I13" s="4"/>
      <c r="J13" s="4">
        <v>0.09</v>
      </c>
    </row>
    <row r="14" spans="2:11" x14ac:dyDescent="0.3">
      <c r="B14" s="10" t="s">
        <v>7</v>
      </c>
      <c r="C14" s="16">
        <f>IF(C13&lt;&gt;12%,C8-C9,"Já contribui com o maior percentual")</f>
        <v>0</v>
      </c>
      <c r="E14" s="3"/>
      <c r="F14" s="11"/>
      <c r="G14" s="5"/>
      <c r="I14" s="4"/>
      <c r="J14" s="4">
        <v>0.1</v>
      </c>
    </row>
    <row r="15" spans="2:11" x14ac:dyDescent="0.3">
      <c r="C15" s="14"/>
      <c r="E15" s="3"/>
      <c r="F15" s="11"/>
      <c r="G15" s="5">
        <f>G18</f>
        <v>0</v>
      </c>
      <c r="I15" s="4"/>
      <c r="J15" s="4">
        <v>0.11</v>
      </c>
    </row>
    <row r="16" spans="2:11" x14ac:dyDescent="0.3">
      <c r="C16" s="15" t="e">
        <f>C15/F18</f>
        <v>#DIV/0!</v>
      </c>
      <c r="E16" s="3"/>
      <c r="F16" s="12"/>
      <c r="G16" s="5"/>
      <c r="I16" s="4"/>
      <c r="J16" s="4">
        <v>0.12</v>
      </c>
    </row>
    <row r="17" spans="3:11" x14ac:dyDescent="0.3">
      <c r="E17" s="3"/>
      <c r="F17" s="12"/>
      <c r="G17" s="5"/>
      <c r="I17" s="4"/>
      <c r="J17" s="4">
        <v>0.13</v>
      </c>
    </row>
    <row r="18" spans="3:11" x14ac:dyDescent="0.3">
      <c r="E18" t="s">
        <v>8</v>
      </c>
      <c r="F18" s="5">
        <f>'Passo 1'!G9*13</f>
        <v>0</v>
      </c>
      <c r="G18" s="5">
        <f>F18*C13</f>
        <v>0</v>
      </c>
      <c r="I18" s="4"/>
      <c r="J18" s="4">
        <v>0.14000000000000001</v>
      </c>
    </row>
    <row r="19" spans="3:11" x14ac:dyDescent="0.3">
      <c r="C19" s="14">
        <f>IFERROR(IF(F19&lt;=1903.98,0*C14,IF(F19&lt;=2826.65,C14*0.075,IF(F19&lt;=3751.05,0.15*C14,IF(F19&lt;=4664.68,C14*0.225,C14*0.275)))),0)</f>
        <v>0</v>
      </c>
      <c r="F19" s="5">
        <f>'Passo 1'!G9</f>
        <v>0</v>
      </c>
      <c r="I19" s="4"/>
      <c r="J19" s="4">
        <v>0.15</v>
      </c>
    </row>
    <row r="20" spans="3:11" x14ac:dyDescent="0.3">
      <c r="C20" s="14">
        <f>IF(F19&lt;=1903.98,0*C9,IF(F19&lt;=2826.65,C9*0.075,IF(F19&lt;=3751.05,0.15*C9,IF(F19&lt;=4664.68,C9*0.225,C9*0.275))))</f>
        <v>0</v>
      </c>
      <c r="G20" s="5"/>
      <c r="H20" s="5"/>
      <c r="K20" s="4">
        <v>0.16</v>
      </c>
    </row>
    <row r="21" spans="3:11" x14ac:dyDescent="0.3">
      <c r="C21" s="14">
        <f>IF(F19&lt;=1903.98,0*C8,IF(F19&lt;=2826.65,C8*0.075,IF(F19&lt;=3751.05,0.15*C8,IF(F19&lt;=4664.68,C8*0.225,C8*0.275))))</f>
        <v>0</v>
      </c>
      <c r="D21">
        <f>672.28*13</f>
        <v>8739.64</v>
      </c>
      <c r="K21" s="4">
        <v>0.17</v>
      </c>
    </row>
    <row r="22" spans="3:11" x14ac:dyDescent="0.3">
      <c r="C22" s="5">
        <f>C21-C20</f>
        <v>0</v>
      </c>
      <c r="K22" s="4">
        <v>0.18</v>
      </c>
    </row>
    <row r="23" spans="3:11" x14ac:dyDescent="0.3">
      <c r="K23" s="4">
        <v>0.19</v>
      </c>
    </row>
    <row r="24" spans="3:11" x14ac:dyDescent="0.3">
      <c r="K24" s="4">
        <v>0.2</v>
      </c>
    </row>
  </sheetData>
  <mergeCells count="1">
    <mergeCell ref="B5:B6"/>
  </mergeCells>
  <dataValidations count="1">
    <dataValidation type="list" allowBlank="1" showInputMessage="1" showErrorMessage="1" sqref="C2" xr:uid="{00000000-0002-0000-0000-000000000000}">
      <formula1>$K$5:$K$24</formula1>
    </dataValidation>
  </dataValidations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C3:G10"/>
  <sheetViews>
    <sheetView showGridLines="0" showRowColHeaders="0" tabSelected="1" zoomScaleNormal="100" workbookViewId="0"/>
  </sheetViews>
  <sheetFormatPr defaultColWidth="9.109375" defaultRowHeight="14.4" x14ac:dyDescent="0.3"/>
  <cols>
    <col min="2" max="2" width="36.5546875" bestFit="1" customWidth="1"/>
    <col min="3" max="3" width="13.33203125" bestFit="1" customWidth="1"/>
    <col min="6" max="6" width="36" bestFit="1" customWidth="1"/>
    <col min="7" max="7" width="19.5546875" bestFit="1" customWidth="1"/>
  </cols>
  <sheetData>
    <row r="3" spans="3:7" x14ac:dyDescent="0.3">
      <c r="C3" s="17"/>
    </row>
    <row r="4" spans="3:7" x14ac:dyDescent="0.3">
      <c r="D4" s="4"/>
    </row>
    <row r="9" spans="3:7" ht="21" x14ac:dyDescent="0.4">
      <c r="F9" s="20" t="s">
        <v>9</v>
      </c>
      <c r="G9" s="18"/>
    </row>
    <row r="10" spans="3:7" ht="18" x14ac:dyDescent="0.35">
      <c r="F10" s="20" t="s">
        <v>10</v>
      </c>
      <c r="G10" s="19"/>
    </row>
  </sheetData>
  <sheetProtection sheet="1" objects="1" scenarios="1" pivotTables="0"/>
  <protectedRanges>
    <protectedRange sqref="G9:G10" name="Intervalo1"/>
  </protectedRanges>
  <dataValidations count="1">
    <dataValidation type="decimal" allowBlank="1" showInputMessage="1" showErrorMessage="1" sqref="G9" xr:uid="{00000000-0002-0000-0100-000000000000}">
      <formula1>0</formula1>
      <formula2>100000000</formula2>
    </dataValidation>
  </dataValidations>
  <pageMargins left="0.511811024" right="0.511811024" top="0.78740157499999996" bottom="0.78740157499999996" header="0.31496062000000002" footer="0.31496062000000002"/>
  <pageSetup paperSize="9" scale="95" orientation="portrait" horizontalDpi="90" verticalDpi="9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C1:C11"/>
  <sheetViews>
    <sheetView workbookViewId="0">
      <selection activeCell="H7" sqref="H7"/>
    </sheetView>
  </sheetViews>
  <sheetFormatPr defaultRowHeight="14.4" x14ac:dyDescent="0.3"/>
  <sheetData>
    <row r="1" spans="3:3" x14ac:dyDescent="0.3">
      <c r="C1" s="13">
        <v>0.02</v>
      </c>
    </row>
    <row r="2" spans="3:3" x14ac:dyDescent="0.3">
      <c r="C2" s="13">
        <v>0.03</v>
      </c>
    </row>
    <row r="3" spans="3:3" x14ac:dyDescent="0.3">
      <c r="C3" s="13">
        <v>0.04</v>
      </c>
    </row>
    <row r="4" spans="3:3" x14ac:dyDescent="0.3">
      <c r="C4" s="13">
        <v>0.05</v>
      </c>
    </row>
    <row r="5" spans="3:3" x14ac:dyDescent="0.3">
      <c r="C5" s="13">
        <v>0.06</v>
      </c>
    </row>
    <row r="6" spans="3:3" x14ac:dyDescent="0.3">
      <c r="C6" s="13">
        <v>7.0000000000000007E-2</v>
      </c>
    </row>
    <row r="7" spans="3:3" x14ac:dyDescent="0.3">
      <c r="C7" s="13">
        <v>0.08</v>
      </c>
    </row>
    <row r="8" spans="3:3" x14ac:dyDescent="0.3">
      <c r="C8" s="13">
        <v>0.09</v>
      </c>
    </row>
    <row r="9" spans="3:3" x14ac:dyDescent="0.3">
      <c r="C9" s="13">
        <v>0.1</v>
      </c>
    </row>
    <row r="10" spans="3:3" x14ac:dyDescent="0.3">
      <c r="C10" s="13">
        <v>0.11</v>
      </c>
    </row>
    <row r="11" spans="3:3" x14ac:dyDescent="0.3">
      <c r="C11" s="13">
        <v>0.12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E6:E9"/>
  <sheetViews>
    <sheetView showGridLines="0" showRowColHeaders="0" zoomScaleNormal="100" workbookViewId="0">
      <selection activeCell="V24" sqref="V24"/>
    </sheetView>
  </sheetViews>
  <sheetFormatPr defaultRowHeight="14.4" x14ac:dyDescent="0.3"/>
  <cols>
    <col min="4" max="4" width="12.88671875" bestFit="1" customWidth="1"/>
    <col min="5" max="5" width="12.109375" bestFit="1" customWidth="1"/>
  </cols>
  <sheetData>
    <row r="6" spans="5:5" x14ac:dyDescent="0.3">
      <c r="E6" s="14"/>
    </row>
    <row r="9" spans="5:5" x14ac:dyDescent="0.3">
      <c r="E9" s="13">
        <v>0.04</v>
      </c>
    </row>
  </sheetData>
  <sheetProtection algorithmName="SHA-512" hashValue="socTJxaEYxPi/Qw7ds9jjkAr0zczqAoIyDVrB0e+xT+Q9coiaiMvBSillqxH/K/WCLwYVaB6u3p14UfCmWPmNw==" saltValue="9wH9InJVr81iMiekRBjKEw==" spinCount="100000" sheet="1" objects="1" scenarios="1" selectLockedCells="1" pivotTables="0"/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4</vt:i4>
      </vt:variant>
    </vt:vector>
  </HeadingPairs>
  <TitlesOfParts>
    <vt:vector size="4" baseType="lpstr">
      <vt:lpstr>IRRF - CÁLCULO</vt:lpstr>
      <vt:lpstr>Passo 1</vt:lpstr>
      <vt:lpstr>Planilha2</vt:lpstr>
      <vt:lpstr>Passo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bpolettini</dc:creator>
  <cp:keywords/>
  <dc:description/>
  <cp:lastModifiedBy>Tabata</cp:lastModifiedBy>
  <cp:revision/>
  <dcterms:created xsi:type="dcterms:W3CDTF">2013-11-06T16:22:59Z</dcterms:created>
  <dcterms:modified xsi:type="dcterms:W3CDTF">2023-03-24T11:49:53Z</dcterms:modified>
  <cp:category/>
  <cp:contentStatus/>
</cp:coreProperties>
</file>